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Buyback" sheetId="4" r:id="rId1"/>
  </sheets>
  <calcPr calcId="125725"/>
</workbook>
</file>

<file path=xl/calcChain.xml><?xml version="1.0" encoding="utf-8"?>
<calcChain xmlns="http://schemas.openxmlformats.org/spreadsheetml/2006/main">
  <c r="E9" i="4"/>
  <c r="E8"/>
  <c r="C9"/>
  <c r="C8"/>
  <c r="E18"/>
  <c r="E17"/>
  <c r="E21" l="1"/>
  <c r="E20"/>
  <c r="E24"/>
  <c r="E23"/>
  <c r="E27" l="1"/>
  <c r="E26"/>
  <c r="E30"/>
  <c r="E29"/>
  <c r="D9" l="1"/>
  <c r="D8"/>
  <c r="E33" l="1"/>
  <c r="E32"/>
  <c r="E36"/>
  <c r="E35"/>
  <c r="E39" l="1"/>
  <c r="E38"/>
  <c r="E42" l="1"/>
  <c r="E41"/>
  <c r="E45"/>
  <c r="E44"/>
  <c r="E10" l="1"/>
  <c r="E48"/>
  <c r="E47"/>
  <c r="E55"/>
  <c r="E56"/>
  <c r="E53"/>
  <c r="E51"/>
  <c r="E50"/>
</calcChain>
</file>

<file path=xl/sharedStrings.xml><?xml version="1.0" encoding="utf-8"?>
<sst xmlns="http://schemas.openxmlformats.org/spreadsheetml/2006/main" count="53" uniqueCount="25">
  <si>
    <t>Date</t>
  </si>
  <si>
    <t>21-25 November, 2011</t>
  </si>
  <si>
    <t>GRDs</t>
  </si>
  <si>
    <t>Shares</t>
  </si>
  <si>
    <t>28 November-2 December, 2011</t>
  </si>
  <si>
    <t xml:space="preserve">Accumulated Purchases of Shares and GDRs </t>
  </si>
  <si>
    <t>Buyback Programme</t>
  </si>
  <si>
    <t>*Volume Weighted Average Price</t>
  </si>
  <si>
    <t>5-9 December, 2011</t>
  </si>
  <si>
    <t>Total Quantity (ths)</t>
  </si>
  <si>
    <t>Total Amount (mln US$)</t>
  </si>
  <si>
    <t>Average Price (US$)</t>
  </si>
  <si>
    <t>Quantity                (ths)</t>
  </si>
  <si>
    <t>VWAP*               (US$)</t>
  </si>
  <si>
    <t>12-16 December, 2011</t>
  </si>
  <si>
    <t>19-23 December, 2011</t>
  </si>
  <si>
    <t>26-30 December, 2011</t>
  </si>
  <si>
    <t>9-13 January, 2012</t>
  </si>
  <si>
    <t>16-20 January, 2012</t>
  </si>
  <si>
    <t>14-18 May, 2012</t>
  </si>
  <si>
    <t>21-25 May, 2012</t>
  </si>
  <si>
    <t>28 May-1 June, 2012</t>
  </si>
  <si>
    <t>4-8 June, 2012</t>
  </si>
  <si>
    <t>11-15 June, 2012</t>
  </si>
  <si>
    <t>25-29 June, 2012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</si>
</sst>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rgb="FF008080"/>
      <name val="Calibri"/>
      <family val="2"/>
      <charset val="204"/>
      <scheme val="minor"/>
    </font>
    <font>
      <b/>
      <sz val="8"/>
      <color rgb="FFFFFFFF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name val="Arial"/>
      <family val="2"/>
      <charset val="204"/>
    </font>
    <font>
      <b/>
      <sz val="10"/>
      <color rgb="FF00808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D747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1" xfId="0" applyFont="1" applyFill="1" applyBorder="1"/>
    <xf numFmtId="0" fontId="4" fillId="2" borderId="0" xfId="0" applyFont="1" applyFill="1"/>
    <xf numFmtId="3" fontId="3" fillId="2" borderId="1" xfId="0" applyNumberFormat="1" applyFont="1" applyFill="1" applyBorder="1"/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/>
    <xf numFmtId="0" fontId="2" fillId="3" borderId="0" xfId="0" applyFont="1" applyFill="1" applyAlignment="1">
      <alignment horizontal="right" vertical="center" wrapText="1"/>
    </xf>
    <xf numFmtId="2" fontId="3" fillId="2" borderId="1" xfId="0" applyNumberFormat="1" applyFont="1" applyFill="1" applyBorder="1"/>
    <xf numFmtId="164" fontId="0" fillId="2" borderId="0" xfId="0" applyNumberFormat="1" applyFill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/>
    <xf numFmtId="0" fontId="6" fillId="3" borderId="0" xfId="0" applyFont="1" applyFill="1" applyAlignment="1">
      <alignment horizontal="right" vertical="center" wrapText="1"/>
    </xf>
    <xf numFmtId="0" fontId="7" fillId="2" borderId="0" xfId="0" applyFont="1" applyFill="1"/>
    <xf numFmtId="0" fontId="8" fillId="2" borderId="0" xfId="0" applyFont="1" applyFill="1"/>
    <xf numFmtId="165" fontId="3" fillId="2" borderId="1" xfId="0" applyNumberFormat="1" applyFont="1" applyFill="1" applyBorder="1"/>
    <xf numFmtId="165" fontId="5" fillId="2" borderId="1" xfId="0" applyNumberFormat="1" applyFont="1" applyFill="1" applyBorder="1"/>
    <xf numFmtId="166" fontId="3" fillId="2" borderId="1" xfId="0" applyNumberFormat="1" applyFont="1" applyFill="1" applyBorder="1"/>
    <xf numFmtId="4" fontId="3" fillId="2" borderId="1" xfId="0" applyNumberFormat="1" applyFont="1" applyFill="1" applyBorder="1"/>
    <xf numFmtId="10" fontId="0" fillId="2" borderId="0" xfId="1" applyNumberFormat="1" applyFont="1" applyFill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1</xdr:col>
      <xdr:colOff>857250</xdr:colOff>
      <xdr:row>3</xdr:row>
      <xdr:rowOff>34340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790575" cy="5201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65"/>
  <sheetViews>
    <sheetView tabSelected="1" workbookViewId="0">
      <selection activeCell="C8" sqref="C8:E10"/>
    </sheetView>
  </sheetViews>
  <sheetFormatPr defaultRowHeight="15"/>
  <cols>
    <col min="1" max="1" width="2.42578125" style="1" customWidth="1"/>
    <col min="2" max="2" width="25.5703125" style="1" customWidth="1"/>
    <col min="3" max="3" width="13.28515625" style="1" customWidth="1"/>
    <col min="4" max="4" width="12.5703125" style="1" customWidth="1"/>
    <col min="5" max="5" width="13.85546875" style="1" customWidth="1"/>
    <col min="6" max="16384" width="9.140625" style="1"/>
  </cols>
  <sheetData>
    <row r="5" spans="2:5" ht="18.75">
      <c r="B5" s="2" t="s">
        <v>5</v>
      </c>
    </row>
    <row r="6" spans="2:5" ht="7.5" customHeight="1">
      <c r="B6" s="17"/>
    </row>
    <row r="7" spans="2:5" ht="22.5">
      <c r="B7" s="6"/>
      <c r="C7" s="9" t="s">
        <v>9</v>
      </c>
      <c r="D7" s="15" t="s">
        <v>13</v>
      </c>
      <c r="E7" s="9" t="s">
        <v>10</v>
      </c>
    </row>
    <row r="8" spans="2:5" ht="15.75" thickBot="1">
      <c r="B8" s="7" t="s">
        <v>3</v>
      </c>
      <c r="C8" s="5">
        <f>C53+C55+C50+C47+C44+C41+C38+C35+C32+C29+C26+C23+C20+C17</f>
        <v>65064.932000000001</v>
      </c>
      <c r="D8" s="10">
        <f>E8/C8*1000</f>
        <v>7.1615305567367677</v>
      </c>
      <c r="E8" s="18">
        <f>E53+E55+E50+E47+E44+E41+E38+E35+E32+E29+E26+E23+E20+E17</f>
        <v>465.96449868999997</v>
      </c>
    </row>
    <row r="9" spans="2:5" ht="15.75" thickBot="1">
      <c r="B9" s="7" t="s">
        <v>2</v>
      </c>
      <c r="C9" s="5">
        <f>C56+C51+C48+C45+C42+C39+C36+C33+C30+C27+C24+C21+C18</f>
        <v>11152.169</v>
      </c>
      <c r="D9" s="10">
        <f>E9/C9*1000</f>
        <v>35.63273676537721</v>
      </c>
      <c r="E9" s="18">
        <f>E56+E51+E48+E45+E42+E39+E36+E33+E30+E27+E24+E21+E18</f>
        <v>397.38230234000002</v>
      </c>
    </row>
    <row r="10" spans="2:5" ht="15.75" thickBot="1">
      <c r="E10" s="19">
        <f>E8+E9</f>
        <v>863.34680103000005</v>
      </c>
    </row>
    <row r="11" spans="2:5">
      <c r="B11" s="16" t="s">
        <v>7</v>
      </c>
      <c r="C11" s="22"/>
    </row>
    <row r="13" spans="2:5" ht="18.75">
      <c r="B13" s="2" t="s">
        <v>6</v>
      </c>
    </row>
    <row r="14" spans="2:5" ht="7.5" customHeight="1">
      <c r="B14" s="4"/>
    </row>
    <row r="15" spans="2:5" ht="22.5">
      <c r="B15" s="6" t="s">
        <v>0</v>
      </c>
      <c r="C15" s="9" t="s">
        <v>12</v>
      </c>
      <c r="D15" s="9" t="s">
        <v>11</v>
      </c>
      <c r="E15" s="9" t="s">
        <v>10</v>
      </c>
    </row>
    <row r="16" spans="2:5" ht="15.75" thickBot="1">
      <c r="B16" s="8" t="s">
        <v>24</v>
      </c>
      <c r="C16" s="5"/>
      <c r="D16" s="5"/>
      <c r="E16" s="5"/>
    </row>
    <row r="17" spans="2:5" ht="15.75" thickBot="1">
      <c r="B17" s="7" t="s">
        <v>3</v>
      </c>
      <c r="C17" s="5">
        <v>660</v>
      </c>
      <c r="D17" s="21">
        <v>6.92</v>
      </c>
      <c r="E17" s="18">
        <f>C17*D17/1000</f>
        <v>4.5671999999999997</v>
      </c>
    </row>
    <row r="18" spans="2:5" ht="15.75" thickBot="1">
      <c r="B18" s="7" t="s">
        <v>2</v>
      </c>
      <c r="C18" s="5">
        <v>125</v>
      </c>
      <c r="D18" s="21">
        <v>34.630000000000003</v>
      </c>
      <c r="E18" s="18">
        <f>C18*D18/1000</f>
        <v>4.3287500000000003</v>
      </c>
    </row>
    <row r="19" spans="2:5" ht="15.75" thickBot="1">
      <c r="B19" s="8" t="s">
        <v>23</v>
      </c>
      <c r="C19" s="5"/>
      <c r="D19" s="5"/>
      <c r="E19" s="5"/>
    </row>
    <row r="20" spans="2:5" ht="15.75" thickBot="1">
      <c r="B20" s="7" t="s">
        <v>3</v>
      </c>
      <c r="C20" s="5">
        <v>10650</v>
      </c>
      <c r="D20" s="21">
        <v>7.38</v>
      </c>
      <c r="E20" s="18">
        <f>C20*D20/1000</f>
        <v>78.596999999999994</v>
      </c>
    </row>
    <row r="21" spans="2:5" ht="15.75" thickBot="1">
      <c r="B21" s="7" t="s">
        <v>2</v>
      </c>
      <c r="C21" s="5">
        <v>2114.3649999999998</v>
      </c>
      <c r="D21" s="21">
        <v>36.51</v>
      </c>
      <c r="E21" s="18">
        <f>C21*D21/1000</f>
        <v>77.195466149999987</v>
      </c>
    </row>
    <row r="22" spans="2:5" ht="15.75" thickBot="1">
      <c r="B22" s="8" t="s">
        <v>22</v>
      </c>
      <c r="C22" s="5"/>
      <c r="D22" s="5"/>
      <c r="E22" s="5"/>
    </row>
    <row r="23" spans="2:5" ht="15.75" thickBot="1">
      <c r="B23" s="7" t="s">
        <v>3</v>
      </c>
      <c r="C23" s="5">
        <v>2072</v>
      </c>
      <c r="D23" s="21">
        <v>7.05</v>
      </c>
      <c r="E23" s="18">
        <f>C23*D23/1000</f>
        <v>14.6076</v>
      </c>
    </row>
    <row r="24" spans="2:5" ht="15.75" thickBot="1">
      <c r="B24" s="7" t="s">
        <v>2</v>
      </c>
      <c r="C24" s="5">
        <v>254</v>
      </c>
      <c r="D24" s="21">
        <v>35.28</v>
      </c>
      <c r="E24" s="18">
        <f>C24*D24/1000</f>
        <v>8.9611200000000011</v>
      </c>
    </row>
    <row r="25" spans="2:5" ht="15.75" thickBot="1">
      <c r="B25" s="8" t="s">
        <v>21</v>
      </c>
      <c r="C25" s="5"/>
      <c r="D25" s="5"/>
      <c r="E25" s="5"/>
    </row>
    <row r="26" spans="2:5" ht="15.75" thickBot="1">
      <c r="B26" s="7" t="s">
        <v>3</v>
      </c>
      <c r="C26" s="5">
        <v>9528.6090000000004</v>
      </c>
      <c r="D26" s="18">
        <v>6.91</v>
      </c>
      <c r="E26" s="18">
        <f>D26*C26/1000</f>
        <v>65.842688190000004</v>
      </c>
    </row>
    <row r="27" spans="2:5" ht="15.75" thickBot="1">
      <c r="B27" s="7" t="s">
        <v>2</v>
      </c>
      <c r="C27" s="5">
        <v>2105.7530000000002</v>
      </c>
      <c r="D27" s="21">
        <v>34.46</v>
      </c>
      <c r="E27" s="18">
        <f>D27*C27/1000</f>
        <v>72.564248380000009</v>
      </c>
    </row>
    <row r="28" spans="2:5" ht="15.75" thickBot="1">
      <c r="B28" s="8" t="s">
        <v>20</v>
      </c>
      <c r="C28" s="5"/>
      <c r="D28" s="5"/>
      <c r="E28" s="5"/>
    </row>
    <row r="29" spans="2:5" ht="15.75" thickBot="1">
      <c r="B29" s="7" t="s">
        <v>3</v>
      </c>
      <c r="C29" s="5">
        <v>4557</v>
      </c>
      <c r="D29" s="20">
        <v>6.89</v>
      </c>
      <c r="E29" s="18">
        <f>C29*D29/1000</f>
        <v>31.397729999999999</v>
      </c>
    </row>
    <row r="30" spans="2:5" ht="15.75" thickBot="1">
      <c r="B30" s="7" t="s">
        <v>2</v>
      </c>
      <c r="C30" s="5">
        <v>609.70600000000002</v>
      </c>
      <c r="D30" s="10">
        <v>34.36</v>
      </c>
      <c r="E30" s="18">
        <f>C30*D30/1000</f>
        <v>20.949498159999997</v>
      </c>
    </row>
    <row r="31" spans="2:5" ht="15.75" thickBot="1">
      <c r="B31" s="8" t="s">
        <v>19</v>
      </c>
      <c r="C31" s="5"/>
      <c r="D31" s="5"/>
      <c r="E31" s="5"/>
    </row>
    <row r="32" spans="2:5" ht="15.75" thickBot="1">
      <c r="B32" s="7" t="s">
        <v>3</v>
      </c>
      <c r="C32" s="5">
        <v>1840</v>
      </c>
      <c r="D32" s="3">
        <v>6.9</v>
      </c>
      <c r="E32" s="18">
        <f>C32*D32/1000</f>
        <v>12.696</v>
      </c>
    </row>
    <row r="33" spans="2:5" ht="15.75" thickBot="1">
      <c r="B33" s="7" t="s">
        <v>2</v>
      </c>
      <c r="C33" s="5">
        <v>1927</v>
      </c>
      <c r="D33" s="3">
        <v>35.130000000000003</v>
      </c>
      <c r="E33" s="18">
        <f>C33*D33/1000</f>
        <v>67.695510000000013</v>
      </c>
    </row>
    <row r="34" spans="2:5" ht="15.75" thickBot="1">
      <c r="B34" s="8" t="s">
        <v>18</v>
      </c>
      <c r="C34" s="5"/>
      <c r="D34" s="5"/>
      <c r="E34" s="5"/>
    </row>
    <row r="35" spans="2:5" ht="15.75" thickBot="1">
      <c r="B35" s="7" t="s">
        <v>3</v>
      </c>
      <c r="C35" s="5">
        <v>510</v>
      </c>
      <c r="D35" s="3">
        <v>7.16</v>
      </c>
      <c r="E35" s="18">
        <f>C35*D35/1000</f>
        <v>3.6515999999999997</v>
      </c>
    </row>
    <row r="36" spans="2:5" ht="15.75" thickBot="1">
      <c r="B36" s="7" t="s">
        <v>2</v>
      </c>
      <c r="C36" s="5">
        <v>100</v>
      </c>
      <c r="D36" s="3">
        <v>35.72</v>
      </c>
      <c r="E36" s="18">
        <f>C36*D36/1000</f>
        <v>3.5720000000000001</v>
      </c>
    </row>
    <row r="37" spans="2:5" ht="15.75" thickBot="1">
      <c r="B37" s="8" t="s">
        <v>17</v>
      </c>
      <c r="C37" s="5"/>
      <c r="D37" s="5"/>
      <c r="E37" s="5"/>
    </row>
    <row r="38" spans="2:5" ht="15.75" thickBot="1">
      <c r="B38" s="7" t="s">
        <v>3</v>
      </c>
      <c r="C38" s="5">
        <v>3638</v>
      </c>
      <c r="D38" s="3">
        <v>7.12</v>
      </c>
      <c r="E38" s="18">
        <f>C38*D38/1000</f>
        <v>25.902560000000001</v>
      </c>
    </row>
    <row r="39" spans="2:5" ht="15.75" thickBot="1">
      <c r="B39" s="7" t="s">
        <v>2</v>
      </c>
      <c r="C39" s="5">
        <v>334</v>
      </c>
      <c r="D39" s="3">
        <v>35.42</v>
      </c>
      <c r="E39" s="18">
        <f>C39*D39/1000</f>
        <v>11.83028</v>
      </c>
    </row>
    <row r="40" spans="2:5" ht="15.75" thickBot="1">
      <c r="B40" s="8" t="s">
        <v>16</v>
      </c>
      <c r="C40" s="5"/>
      <c r="D40" s="5"/>
      <c r="E40" s="5"/>
    </row>
    <row r="41" spans="2:5" ht="15.75" thickBot="1">
      <c r="B41" s="7" t="s">
        <v>3</v>
      </c>
      <c r="C41" s="5">
        <v>613</v>
      </c>
      <c r="D41" s="3">
        <v>7.08</v>
      </c>
      <c r="E41" s="18">
        <f>C41*D41/1000</f>
        <v>4.3400400000000001</v>
      </c>
    </row>
    <row r="42" spans="2:5" ht="15.75" thickBot="1">
      <c r="B42" s="7" t="s">
        <v>2</v>
      </c>
      <c r="C42" s="5">
        <v>157.215</v>
      </c>
      <c r="D42" s="3">
        <v>35.47</v>
      </c>
      <c r="E42" s="18">
        <f>C42*D42/1000</f>
        <v>5.5764160499999997</v>
      </c>
    </row>
    <row r="43" spans="2:5" ht="15.75" thickBot="1">
      <c r="B43" s="8" t="s">
        <v>15</v>
      </c>
      <c r="C43" s="5"/>
      <c r="D43" s="5"/>
      <c r="E43" s="5"/>
    </row>
    <row r="44" spans="2:5" ht="15.75" thickBot="1">
      <c r="B44" s="7" t="s">
        <v>3</v>
      </c>
      <c r="C44" s="5">
        <v>11575</v>
      </c>
      <c r="D44" s="3">
        <v>7.41</v>
      </c>
      <c r="E44" s="18">
        <f>(D44*C44)/1000</f>
        <v>85.770750000000007</v>
      </c>
    </row>
    <row r="45" spans="2:5" ht="15.75" thickBot="1">
      <c r="B45" s="7" t="s">
        <v>2</v>
      </c>
      <c r="C45" s="5">
        <v>1399</v>
      </c>
      <c r="D45" s="3">
        <v>37.090000000000003</v>
      </c>
      <c r="E45" s="18">
        <f>(D45*C45)/1000</f>
        <v>51.888910000000003</v>
      </c>
    </row>
    <row r="46" spans="2:5" ht="15.75" thickBot="1">
      <c r="B46" s="8" t="s">
        <v>14</v>
      </c>
      <c r="C46" s="5"/>
      <c r="D46" s="5"/>
      <c r="E46" s="5"/>
    </row>
    <row r="47" spans="2:5" ht="15.75" thickBot="1">
      <c r="B47" s="7" t="s">
        <v>3</v>
      </c>
      <c r="C47" s="5">
        <v>8260.3430000000008</v>
      </c>
      <c r="D47" s="3">
        <v>6.7</v>
      </c>
      <c r="E47" s="18">
        <f>(D47*C47)/1000</f>
        <v>55.34429810000001</v>
      </c>
    </row>
    <row r="48" spans="2:5" ht="15.75" thickBot="1">
      <c r="B48" s="7" t="s">
        <v>2</v>
      </c>
      <c r="C48" s="5">
        <v>766.13</v>
      </c>
      <c r="D48" s="3">
        <v>33.72</v>
      </c>
      <c r="E48" s="18">
        <f>(D48*C48)/1000</f>
        <v>25.833903599999999</v>
      </c>
    </row>
    <row r="49" spans="2:5" ht="15.75" thickBot="1">
      <c r="B49" s="8" t="s">
        <v>8</v>
      </c>
      <c r="C49" s="5"/>
      <c r="D49" s="5"/>
      <c r="E49" s="5"/>
    </row>
    <row r="50" spans="2:5" ht="15.75" thickBot="1">
      <c r="B50" s="7" t="s">
        <v>3</v>
      </c>
      <c r="C50" s="5">
        <v>600</v>
      </c>
      <c r="D50" s="3">
        <v>6.83</v>
      </c>
      <c r="E50" s="18">
        <f>(D50*C50)/1000</f>
        <v>4.0979999999999999</v>
      </c>
    </row>
    <row r="51" spans="2:5" ht="15.75" thickBot="1">
      <c r="B51" s="7" t="s">
        <v>2</v>
      </c>
      <c r="C51" s="5">
        <v>10</v>
      </c>
      <c r="D51" s="3">
        <v>33.619999999999997</v>
      </c>
      <c r="E51" s="18">
        <f>(D51*C51)/1000</f>
        <v>0.3362</v>
      </c>
    </row>
    <row r="52" spans="2:5" ht="16.5" customHeight="1" thickBot="1">
      <c r="B52" s="8" t="s">
        <v>4</v>
      </c>
      <c r="C52" s="5"/>
      <c r="D52" s="5"/>
      <c r="E52" s="18"/>
    </row>
    <row r="53" spans="2:5" ht="16.5" customHeight="1" thickBot="1">
      <c r="B53" s="7" t="s">
        <v>3</v>
      </c>
      <c r="C53" s="5">
        <v>3100</v>
      </c>
      <c r="D53" s="3">
        <v>7.77</v>
      </c>
      <c r="E53" s="18">
        <f>(D53*C53)/1000</f>
        <v>24.087</v>
      </c>
    </row>
    <row r="54" spans="2:5" ht="15.75" thickBot="1">
      <c r="B54" s="8" t="s">
        <v>1</v>
      </c>
      <c r="C54" s="5"/>
      <c r="D54" s="5"/>
      <c r="E54" s="18"/>
    </row>
    <row r="55" spans="2:5" ht="15.75" thickBot="1">
      <c r="B55" s="7" t="s">
        <v>3</v>
      </c>
      <c r="C55" s="5">
        <v>7460.98</v>
      </c>
      <c r="D55" s="3">
        <v>7.38</v>
      </c>
      <c r="E55" s="18">
        <f t="shared" ref="E55:E56" si="0">(D55*C55)/1000</f>
        <v>55.0620324</v>
      </c>
    </row>
    <row r="56" spans="2:5" ht="15.75" thickBot="1">
      <c r="B56" s="7" t="s">
        <v>2</v>
      </c>
      <c r="C56" s="5">
        <v>1250</v>
      </c>
      <c r="D56" s="3">
        <v>37.32</v>
      </c>
      <c r="E56" s="18">
        <f t="shared" si="0"/>
        <v>46.65</v>
      </c>
    </row>
    <row r="57" spans="2:5">
      <c r="B57" s="13"/>
      <c r="C57" s="12"/>
      <c r="D57" s="14"/>
      <c r="E57" s="12"/>
    </row>
    <row r="59" spans="2:5" ht="7.5" customHeight="1"/>
    <row r="65" spans="4:4">
      <c r="D65" s="11"/>
    </row>
  </sheetData>
  <pageMargins left="0.7" right="0.7" top="0.75" bottom="0.75" header="0.3" footer="0.3"/>
  <pageSetup paperSize="9" orientation="portrait" r:id="rId1"/>
  <ignoredErrors>
    <ignoredError sqref="D8:D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Buyback</vt:lpstr>
    </vt:vector>
  </TitlesOfParts>
  <Company>JSC "Uralkaly-Moscow"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2012-01-23T07:20:08Z</cp:lastPrinted>
  <dcterms:created xsi:type="dcterms:W3CDTF">2011-11-03T11:00:31Z</dcterms:created>
  <dcterms:modified xsi:type="dcterms:W3CDTF">2012-07-02T14:13:31Z</dcterms:modified>
</cp:coreProperties>
</file>